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gaut\Documents\ENSEIGNEM\cas\LogisticqueGB\GAC\SOLUTIONS\"/>
    </mc:Choice>
  </mc:AlternateContent>
  <xr:revisionPtr revIDLastSave="0" documentId="13_ncr:1_{B17ED38E-7EE8-4DBD-94CC-FF5B6D09EB2D}" xr6:coauthVersionLast="47" xr6:coauthVersionMax="47" xr10:uidLastSave="{00000000-0000-0000-0000-000000000000}"/>
  <bookViews>
    <workbookView xWindow="-103" yWindow="-103" windowWidth="19954" windowHeight="12652" xr2:uid="{35170EC4-5C6E-4FEE-A5A6-6AB7EAAF5B57}"/>
  </bookViews>
  <sheets>
    <sheet name="Feuil1" sheetId="1" r:id="rId1"/>
  </sheets>
  <definedNames>
    <definedName name="solver_adj" localSheetId="0" hidden="1">Feuil1!$C$24:$F$25,Feuil1!$J$26:$S$29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Feuil1!$C$21:$F$21</definedName>
    <definedName name="solver_lhs2" localSheetId="0" hidden="1">Feuil1!$C$33:$F$33</definedName>
    <definedName name="solver_lhs3" localSheetId="0" hidden="1">Feuil1!$G$24</definedName>
    <definedName name="solver_lhs4" localSheetId="0" hidden="1">Feuil1!$G$24:$G$25</definedName>
    <definedName name="solver_lhs5" localSheetId="0" hidden="1">Feuil1!$G$25</definedName>
    <definedName name="solver_lhs6" localSheetId="0" hidden="1">Feuil1!$J$23:$S$23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6</definedName>
    <definedName name="solver_nwt" localSheetId="0" hidden="1">1</definedName>
    <definedName name="solver_opt" localSheetId="0" hidden="1">Feuil1!$T$32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el2" localSheetId="0" hidden="1">2</definedName>
    <definedName name="solver_rel3" localSheetId="0" hidden="1">1</definedName>
    <definedName name="solver_rel4" localSheetId="0" hidden="1">1</definedName>
    <definedName name="solver_rel5" localSheetId="0" hidden="1">1</definedName>
    <definedName name="solver_rel6" localSheetId="0" hidden="1">2</definedName>
    <definedName name="solver_rhs1" localSheetId="0" hidden="1">Feuil1!$C$26:$F$26</definedName>
    <definedName name="solver_rhs2" localSheetId="0" hidden="1">Feuil1!$C$34:$F$34</definedName>
    <definedName name="solver_rhs3" localSheetId="0" hidden="1">Feuil1!$G$19</definedName>
    <definedName name="solver_rhs4" localSheetId="0" hidden="1">Feuil1!$G$19:$G$20</definedName>
    <definedName name="solver_rhs5" localSheetId="0" hidden="1">Feuil1!$G$20</definedName>
    <definedName name="solver_rhs6" localSheetId="0" hidden="1">Feuil1!$J$30:$S$30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30" i="1" l="1"/>
  <c r="T29" i="1"/>
  <c r="T28" i="1"/>
  <c r="T27" i="1"/>
  <c r="T26" i="1"/>
  <c r="S30" i="1"/>
  <c r="R30" i="1"/>
  <c r="Q30" i="1"/>
  <c r="P30" i="1"/>
  <c r="O30" i="1"/>
  <c r="N30" i="1"/>
  <c r="M30" i="1"/>
  <c r="L30" i="1"/>
  <c r="K30" i="1"/>
  <c r="J30" i="1"/>
  <c r="G26" i="1"/>
  <c r="G25" i="1"/>
  <c r="G24" i="1"/>
  <c r="F26" i="1"/>
  <c r="E26" i="1"/>
  <c r="D26" i="1"/>
  <c r="C26" i="1"/>
  <c r="E33" i="1" l="1"/>
  <c r="C33" i="1"/>
  <c r="D33" i="1"/>
  <c r="T32" i="1"/>
  <c r="F33" i="1"/>
  <c r="F16" i="1" l="1"/>
  <c r="E16" i="1"/>
  <c r="D16" i="1"/>
  <c r="C16" i="1"/>
</calcChain>
</file>

<file path=xl/sharedStrings.xml><?xml version="1.0" encoding="utf-8"?>
<sst xmlns="http://schemas.openxmlformats.org/spreadsheetml/2006/main" count="73" uniqueCount="41">
  <si>
    <t>STEP 2</t>
  </si>
  <si>
    <t>transport cost from sites to DC</t>
  </si>
  <si>
    <t>Quantity</t>
  </si>
  <si>
    <t xml:space="preserve">Dalton  </t>
  </si>
  <si>
    <t>Cleveland</t>
  </si>
  <si>
    <t>Washers</t>
  </si>
  <si>
    <t>Dryer</t>
  </si>
  <si>
    <t>Range</t>
  </si>
  <si>
    <t>LA</t>
  </si>
  <si>
    <t>To D.C.</t>
  </si>
  <si>
    <t>St Louis</t>
  </si>
  <si>
    <t>Downsview</t>
  </si>
  <si>
    <t>Dishwasher</t>
  </si>
  <si>
    <t xml:space="preserve">Range </t>
  </si>
  <si>
    <t>TRANSIT model</t>
  </si>
  <si>
    <t>Dalton</t>
  </si>
  <si>
    <t xml:space="preserve">St Louis </t>
  </si>
  <si>
    <t>Mecanics</t>
  </si>
  <si>
    <t>D</t>
  </si>
  <si>
    <t>Capacity</t>
  </si>
  <si>
    <t>exhibit 14 Capacity limit by product</t>
  </si>
  <si>
    <t>Saint Louis</t>
  </si>
  <si>
    <t>mecanisbur</t>
  </si>
  <si>
    <t>Atlanta</t>
  </si>
  <si>
    <t>Chicago</t>
  </si>
  <si>
    <t>Dallas</t>
  </si>
  <si>
    <t>Denver</t>
  </si>
  <si>
    <t>Detroit</t>
  </si>
  <si>
    <t>New Orleans</t>
  </si>
  <si>
    <t>Philadelphia</t>
  </si>
  <si>
    <t xml:space="preserve">Seattle </t>
  </si>
  <si>
    <t xml:space="preserve">Dalton </t>
  </si>
  <si>
    <t>Mecanicsburg</t>
  </si>
  <si>
    <t>Seattle</t>
  </si>
  <si>
    <t>USD</t>
  </si>
  <si>
    <t>TOTAL COST</t>
  </si>
  <si>
    <t>transport per 100 units</t>
  </si>
  <si>
    <t>entry exit</t>
  </si>
  <si>
    <t>Egal to</t>
  </si>
  <si>
    <t xml:space="preserve"> </t>
  </si>
  <si>
    <t>DEMAND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</si>
</sst>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11</xdr:row>
      <xdr:rowOff>158750</xdr:rowOff>
    </xdr:from>
    <xdr:to>
      <xdr:col>0</xdr:col>
      <xdr:colOff>673100</xdr:colOff>
      <xdr:row>16</xdr:row>
      <xdr:rowOff>120650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EB7EFEF2-0CFB-41C8-BC02-3FC6B3C2D9F1}"/>
            </a:ext>
          </a:extLst>
        </xdr:cNvPr>
        <xdr:cNvCxnSpPr/>
      </xdr:nvCxnSpPr>
      <xdr:spPr>
        <a:xfrm flipV="1">
          <a:off x="171450" y="2184400"/>
          <a:ext cx="501650" cy="8826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0BF0F-8D8D-4B65-BB6D-A5FE58867049}">
  <dimension ref="A3:U34"/>
  <sheetViews>
    <sheetView tabSelected="1" workbookViewId="0">
      <selection activeCell="J12" sqref="J12"/>
    </sheetView>
  </sheetViews>
  <sheetFormatPr baseColWidth="10" defaultRowHeight="14.6" x14ac:dyDescent="0.4"/>
  <cols>
    <col min="5" max="5" width="12.921875" customWidth="1"/>
  </cols>
  <sheetData>
    <row r="3" spans="2:8" x14ac:dyDescent="0.4">
      <c r="D3" s="1" t="s">
        <v>0</v>
      </c>
    </row>
    <row r="4" spans="2:8" x14ac:dyDescent="0.4">
      <c r="D4" s="1" t="s">
        <v>1</v>
      </c>
      <c r="E4" s="1"/>
      <c r="F4" s="1"/>
      <c r="G4" s="1"/>
    </row>
    <row r="5" spans="2:8" x14ac:dyDescent="0.4">
      <c r="D5" s="1"/>
      <c r="E5" s="1" t="s">
        <v>2</v>
      </c>
      <c r="F5" s="1" t="s">
        <v>3</v>
      </c>
      <c r="G5" s="1" t="s">
        <v>4</v>
      </c>
    </row>
    <row r="6" spans="2:8" x14ac:dyDescent="0.4">
      <c r="B6" s="1" t="s">
        <v>14</v>
      </c>
      <c r="D6" t="s">
        <v>5</v>
      </c>
      <c r="E6">
        <v>802000</v>
      </c>
      <c r="F6">
        <v>495000</v>
      </c>
      <c r="G6">
        <v>307000</v>
      </c>
    </row>
    <row r="7" spans="2:8" x14ac:dyDescent="0.4">
      <c r="D7" t="s">
        <v>12</v>
      </c>
      <c r="E7">
        <v>386000</v>
      </c>
      <c r="F7">
        <v>386000</v>
      </c>
    </row>
    <row r="8" spans="2:8" x14ac:dyDescent="0.4">
      <c r="D8" t="s">
        <v>6</v>
      </c>
      <c r="E8">
        <v>578000</v>
      </c>
      <c r="F8">
        <v>499500</v>
      </c>
      <c r="G8">
        <v>78500</v>
      </c>
    </row>
    <row r="9" spans="2:8" x14ac:dyDescent="0.4">
      <c r="D9" t="s">
        <v>7</v>
      </c>
      <c r="E9">
        <v>386000</v>
      </c>
      <c r="F9">
        <v>333000</v>
      </c>
      <c r="G9">
        <v>53000</v>
      </c>
    </row>
    <row r="10" spans="2:8" x14ac:dyDescent="0.4">
      <c r="B10" s="1" t="s">
        <v>9</v>
      </c>
    </row>
    <row r="11" spans="2:8" x14ac:dyDescent="0.4">
      <c r="C11" s="1" t="s">
        <v>10</v>
      </c>
      <c r="D11" s="1" t="s">
        <v>8</v>
      </c>
      <c r="E11" s="1" t="s">
        <v>32</v>
      </c>
      <c r="F11" s="1" t="s">
        <v>11</v>
      </c>
    </row>
    <row r="12" spans="2:8" x14ac:dyDescent="0.4">
      <c r="B12" s="1" t="s">
        <v>5</v>
      </c>
      <c r="C12">
        <v>559000</v>
      </c>
      <c r="D12">
        <v>73000</v>
      </c>
      <c r="E12">
        <v>91000</v>
      </c>
      <c r="F12">
        <v>25000</v>
      </c>
    </row>
    <row r="13" spans="2:8" x14ac:dyDescent="0.4">
      <c r="B13" s="1" t="s">
        <v>12</v>
      </c>
      <c r="C13">
        <v>183000</v>
      </c>
      <c r="D13">
        <v>17000</v>
      </c>
      <c r="E13">
        <v>32000</v>
      </c>
      <c r="F13">
        <v>9000</v>
      </c>
    </row>
    <row r="14" spans="2:8" x14ac:dyDescent="0.4">
      <c r="B14" s="1" t="s">
        <v>6</v>
      </c>
      <c r="C14">
        <v>433000</v>
      </c>
      <c r="D14">
        <v>58000</v>
      </c>
      <c r="E14">
        <v>65000</v>
      </c>
      <c r="F14">
        <v>22000</v>
      </c>
    </row>
    <row r="15" spans="2:8" x14ac:dyDescent="0.4">
      <c r="B15" s="1" t="s">
        <v>13</v>
      </c>
      <c r="C15">
        <v>291000</v>
      </c>
      <c r="D15">
        <v>27000</v>
      </c>
      <c r="E15">
        <v>53000</v>
      </c>
      <c r="F15">
        <v>15000</v>
      </c>
      <c r="H15" t="s">
        <v>20</v>
      </c>
    </row>
    <row r="16" spans="2:8" x14ac:dyDescent="0.4">
      <c r="B16" s="1" t="s">
        <v>18</v>
      </c>
      <c r="C16" s="1">
        <f>SUM(C12:C15)</f>
        <v>1466000</v>
      </c>
      <c r="D16" s="1">
        <f>SUM(D12:D15)</f>
        <v>175000</v>
      </c>
      <c r="E16" s="1">
        <f>SUM(E12:E15)</f>
        <v>241000</v>
      </c>
      <c r="F16" s="1">
        <f>SUM(F12:F15)</f>
        <v>71000</v>
      </c>
    </row>
    <row r="17" spans="1:21" x14ac:dyDescent="0.4">
      <c r="B17" s="1"/>
      <c r="C17" s="1"/>
      <c r="D17" s="1"/>
      <c r="E17" s="1"/>
      <c r="F17" s="1"/>
      <c r="J17" s="2" t="s">
        <v>36</v>
      </c>
    </row>
    <row r="18" spans="1:21" x14ac:dyDescent="0.4">
      <c r="A18" s="1" t="s">
        <v>5</v>
      </c>
      <c r="C18" s="1" t="s">
        <v>16</v>
      </c>
      <c r="D18" s="1" t="s">
        <v>8</v>
      </c>
      <c r="E18" s="1" t="s">
        <v>17</v>
      </c>
      <c r="F18" s="1" t="s">
        <v>11</v>
      </c>
      <c r="G18" s="1" t="s">
        <v>19</v>
      </c>
      <c r="J18" s="1" t="s">
        <v>23</v>
      </c>
      <c r="K18" s="1" t="s">
        <v>24</v>
      </c>
      <c r="L18" s="1" t="s">
        <v>25</v>
      </c>
      <c r="M18" s="1" t="s">
        <v>26</v>
      </c>
      <c r="N18" s="1" t="s">
        <v>27</v>
      </c>
      <c r="O18" s="1" t="s">
        <v>8</v>
      </c>
      <c r="P18" s="1" t="s">
        <v>28</v>
      </c>
      <c r="Q18" s="1" t="s">
        <v>29</v>
      </c>
      <c r="R18" s="1" t="s">
        <v>16</v>
      </c>
      <c r="S18" s="1" t="s">
        <v>30</v>
      </c>
      <c r="T18" s="1"/>
      <c r="U18" s="1"/>
    </row>
    <row r="19" spans="1:21" x14ac:dyDescent="0.4">
      <c r="B19" s="1" t="s">
        <v>15</v>
      </c>
      <c r="C19">
        <v>12.79</v>
      </c>
      <c r="D19">
        <v>47.27</v>
      </c>
      <c r="E19">
        <v>15.83</v>
      </c>
      <c r="F19">
        <v>53.83</v>
      </c>
      <c r="G19">
        <v>4950</v>
      </c>
      <c r="I19" s="1" t="s">
        <v>21</v>
      </c>
      <c r="J19">
        <v>940</v>
      </c>
      <c r="K19">
        <v>889</v>
      </c>
      <c r="L19">
        <v>1129</v>
      </c>
      <c r="M19">
        <v>1555</v>
      </c>
      <c r="N19">
        <v>1133</v>
      </c>
      <c r="O19">
        <v>2303</v>
      </c>
      <c r="P19">
        <v>1128</v>
      </c>
      <c r="Q19">
        <v>1023</v>
      </c>
      <c r="R19">
        <v>257</v>
      </c>
      <c r="S19">
        <v>2389</v>
      </c>
    </row>
    <row r="20" spans="1:21" x14ac:dyDescent="0.4">
      <c r="B20" s="1" t="s">
        <v>4</v>
      </c>
      <c r="C20">
        <v>14.17</v>
      </c>
      <c r="D20">
        <v>43.51</v>
      </c>
      <c r="E20">
        <v>10.6</v>
      </c>
      <c r="F20">
        <v>32.159999999999997</v>
      </c>
      <c r="G20">
        <v>6750</v>
      </c>
      <c r="I20" s="1" t="s">
        <v>8</v>
      </c>
      <c r="J20">
        <v>3808</v>
      </c>
      <c r="K20">
        <v>3395</v>
      </c>
      <c r="L20">
        <v>2033</v>
      </c>
      <c r="M20">
        <v>1392</v>
      </c>
      <c r="N20">
        <v>2801</v>
      </c>
      <c r="O20">
        <v>411</v>
      </c>
      <c r="P20">
        <v>2263</v>
      </c>
      <c r="Q20">
        <v>2965</v>
      </c>
      <c r="R20">
        <v>2298</v>
      </c>
      <c r="S20">
        <v>1277</v>
      </c>
    </row>
    <row r="21" spans="1:21" x14ac:dyDescent="0.4">
      <c r="C21">
        <v>5590</v>
      </c>
      <c r="D21">
        <v>730</v>
      </c>
      <c r="E21">
        <v>910</v>
      </c>
      <c r="F21">
        <v>250</v>
      </c>
      <c r="I21" s="1" t="s">
        <v>22</v>
      </c>
      <c r="J21">
        <v>1252</v>
      </c>
      <c r="K21">
        <v>1298</v>
      </c>
      <c r="L21">
        <v>1753</v>
      </c>
      <c r="M21">
        <v>2974</v>
      </c>
      <c r="N21">
        <v>1018</v>
      </c>
      <c r="O21">
        <v>3986</v>
      </c>
      <c r="P21">
        <v>1655</v>
      </c>
      <c r="Q21">
        <v>311</v>
      </c>
      <c r="R21">
        <v>994</v>
      </c>
      <c r="S21">
        <v>4444</v>
      </c>
    </row>
    <row r="22" spans="1:21" ht="15" thickBot="1" x14ac:dyDescent="0.45">
      <c r="I22" s="1" t="s">
        <v>11</v>
      </c>
      <c r="J22">
        <v>4314</v>
      </c>
      <c r="K22">
        <v>3314</v>
      </c>
      <c r="L22">
        <v>5060</v>
      </c>
      <c r="M22">
        <v>5167</v>
      </c>
      <c r="N22">
        <v>2650</v>
      </c>
      <c r="O22">
        <v>6072</v>
      </c>
      <c r="P22">
        <v>5039</v>
      </c>
      <c r="Q22">
        <v>2916</v>
      </c>
      <c r="R22">
        <v>3783</v>
      </c>
      <c r="S22">
        <v>6278</v>
      </c>
    </row>
    <row r="23" spans="1:21" x14ac:dyDescent="0.4">
      <c r="B23" s="3"/>
      <c r="C23" s="4" t="s">
        <v>10</v>
      </c>
      <c r="D23" s="4" t="s">
        <v>8</v>
      </c>
      <c r="E23" s="4" t="s">
        <v>17</v>
      </c>
      <c r="F23" s="4" t="s">
        <v>11</v>
      </c>
      <c r="G23" s="5"/>
      <c r="I23" s="1" t="s">
        <v>40</v>
      </c>
      <c r="J23">
        <v>1080</v>
      </c>
      <c r="K23">
        <v>1200</v>
      </c>
      <c r="L23">
        <v>690</v>
      </c>
      <c r="M23">
        <v>550</v>
      </c>
      <c r="N23">
        <v>820</v>
      </c>
      <c r="O23">
        <v>730</v>
      </c>
      <c r="P23">
        <v>540</v>
      </c>
      <c r="Q23">
        <v>850</v>
      </c>
      <c r="R23">
        <v>710</v>
      </c>
      <c r="S23">
        <v>540</v>
      </c>
    </row>
    <row r="24" spans="1:21" x14ac:dyDescent="0.4">
      <c r="B24" s="6" t="s">
        <v>31</v>
      </c>
      <c r="C24" s="1">
        <v>3060</v>
      </c>
      <c r="D24" s="1">
        <v>730</v>
      </c>
      <c r="E24" s="1">
        <v>910</v>
      </c>
      <c r="F24" s="1">
        <v>250</v>
      </c>
      <c r="G24" s="7">
        <f>SUM(C24:F24)</f>
        <v>4950</v>
      </c>
    </row>
    <row r="25" spans="1:21" x14ac:dyDescent="0.4">
      <c r="B25" s="6" t="s">
        <v>4</v>
      </c>
      <c r="C25" s="1">
        <v>2530</v>
      </c>
      <c r="D25" s="1">
        <v>0</v>
      </c>
      <c r="E25" s="1">
        <v>0</v>
      </c>
      <c r="F25" s="1">
        <v>0</v>
      </c>
      <c r="G25" s="7">
        <f>SUM(C25:F25)</f>
        <v>2530</v>
      </c>
      <c r="I25" s="1"/>
      <c r="J25" t="s">
        <v>23</v>
      </c>
      <c r="K25" t="s">
        <v>24</v>
      </c>
      <c r="L25" t="s">
        <v>25</v>
      </c>
      <c r="M25" t="s">
        <v>26</v>
      </c>
      <c r="N25" t="s">
        <v>27</v>
      </c>
      <c r="O25" t="s">
        <v>8</v>
      </c>
      <c r="P25" t="s">
        <v>28</v>
      </c>
      <c r="Q25" t="s">
        <v>29</v>
      </c>
      <c r="R25" t="s">
        <v>10</v>
      </c>
      <c r="S25" t="s">
        <v>33</v>
      </c>
    </row>
    <row r="26" spans="1:21" x14ac:dyDescent="0.4">
      <c r="B26" s="6" t="s">
        <v>18</v>
      </c>
      <c r="C26" s="1">
        <f>SUM(C24:C25)</f>
        <v>5590</v>
      </c>
      <c r="D26" s="1">
        <f>SUM(D24:D25)</f>
        <v>730</v>
      </c>
      <c r="E26" s="1">
        <f>SUM(E24:E25)</f>
        <v>910</v>
      </c>
      <c r="F26" s="1">
        <f>SUM(F24:F25)</f>
        <v>250</v>
      </c>
      <c r="G26" s="7">
        <f>SUMPRODUCT(C19:F20,C24:F25)</f>
        <v>137357.4</v>
      </c>
      <c r="I26" s="1" t="s">
        <v>21</v>
      </c>
      <c r="J26">
        <v>350</v>
      </c>
      <c r="K26">
        <v>1200</v>
      </c>
      <c r="L26">
        <v>690</v>
      </c>
      <c r="M26">
        <v>550</v>
      </c>
      <c r="N26">
        <v>820</v>
      </c>
      <c r="O26">
        <v>730</v>
      </c>
      <c r="P26">
        <v>540</v>
      </c>
      <c r="Q26">
        <v>710</v>
      </c>
      <c r="R26">
        <v>0</v>
      </c>
      <c r="S26">
        <v>0</v>
      </c>
      <c r="T26">
        <f>SUM(J26:S26)</f>
        <v>5590</v>
      </c>
    </row>
    <row r="27" spans="1:21" ht="15" thickBot="1" x14ac:dyDescent="0.45">
      <c r="B27" s="8"/>
      <c r="C27" s="9"/>
      <c r="D27" s="9"/>
      <c r="E27" s="9"/>
      <c r="F27" s="9"/>
      <c r="G27" s="10"/>
      <c r="I27" s="1" t="s">
        <v>8</v>
      </c>
      <c r="J27">
        <v>730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f>SUM(J27:S27)</f>
        <v>730</v>
      </c>
    </row>
    <row r="28" spans="1:21" x14ac:dyDescent="0.4">
      <c r="A28" t="s">
        <v>39</v>
      </c>
      <c r="I28" s="1" t="s">
        <v>32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370</v>
      </c>
      <c r="S28">
        <v>540</v>
      </c>
      <c r="T28">
        <f>SUM(J28:S28)</f>
        <v>910</v>
      </c>
    </row>
    <row r="29" spans="1:21" x14ac:dyDescent="0.4">
      <c r="A29" t="s">
        <v>39</v>
      </c>
      <c r="I29" s="1" t="s">
        <v>11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250</v>
      </c>
      <c r="S29">
        <v>0</v>
      </c>
      <c r="T29">
        <f>SUM(J29:S29)</f>
        <v>250</v>
      </c>
    </row>
    <row r="30" spans="1:21" x14ac:dyDescent="0.4">
      <c r="I30" s="1" t="s">
        <v>40</v>
      </c>
      <c r="J30">
        <f t="shared" ref="J30:S30" si="0">SUM(J26:J29)</f>
        <v>1080</v>
      </c>
      <c r="K30">
        <f t="shared" si="0"/>
        <v>1200</v>
      </c>
      <c r="L30">
        <f t="shared" si="0"/>
        <v>690</v>
      </c>
      <c r="M30">
        <f t="shared" si="0"/>
        <v>550</v>
      </c>
      <c r="N30">
        <f t="shared" si="0"/>
        <v>820</v>
      </c>
      <c r="O30">
        <f t="shared" si="0"/>
        <v>730</v>
      </c>
      <c r="P30">
        <f t="shared" si="0"/>
        <v>540</v>
      </c>
      <c r="Q30">
        <f t="shared" si="0"/>
        <v>710</v>
      </c>
      <c r="R30">
        <f t="shared" si="0"/>
        <v>620</v>
      </c>
      <c r="S30">
        <f t="shared" si="0"/>
        <v>540</v>
      </c>
      <c r="T30">
        <f>SUMPRODUCT(J19:S22,J26:S29)</f>
        <v>13468890</v>
      </c>
    </row>
    <row r="32" spans="1:21" x14ac:dyDescent="0.4">
      <c r="B32" t="s">
        <v>37</v>
      </c>
      <c r="S32" t="s">
        <v>35</v>
      </c>
      <c r="T32">
        <f>T30+G26</f>
        <v>13606247.4</v>
      </c>
      <c r="U32" t="s">
        <v>34</v>
      </c>
    </row>
    <row r="33" spans="2:6" x14ac:dyDescent="0.4">
      <c r="C33">
        <f>C26-T26</f>
        <v>0</v>
      </c>
      <c r="D33">
        <f>D26-T27</f>
        <v>0</v>
      </c>
      <c r="E33">
        <f>E26-T28</f>
        <v>0</v>
      </c>
      <c r="F33">
        <f>F26-T29</f>
        <v>0</v>
      </c>
    </row>
    <row r="34" spans="2:6" x14ac:dyDescent="0.4">
      <c r="B34" t="s">
        <v>38</v>
      </c>
      <c r="C34">
        <v>0</v>
      </c>
      <c r="D34">
        <v>0</v>
      </c>
      <c r="E34">
        <v>0</v>
      </c>
      <c r="F34">
        <v>0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Gauthier</dc:creator>
  <cp:lastModifiedBy>Frederic Gauthier</cp:lastModifiedBy>
  <cp:lastPrinted>2024-12-30T07:58:14Z</cp:lastPrinted>
  <dcterms:created xsi:type="dcterms:W3CDTF">2020-06-16T14:25:03Z</dcterms:created>
  <dcterms:modified xsi:type="dcterms:W3CDTF">2026-09-18T11:29:29Z</dcterms:modified>
</cp:coreProperties>
</file>